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o\OneDrive\Escritorio\estados financieros 2021\4to trimestre 2021 pdf\DISCIPLINA FINANCIERA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D61" i="1"/>
  <c r="C61" i="1"/>
  <c r="B61" i="1"/>
  <c r="G60" i="1"/>
  <c r="G59" i="1"/>
  <c r="G58" i="1"/>
  <c r="G57" i="1"/>
  <c r="G56" i="1"/>
  <c r="G55" i="1"/>
  <c r="G53" i="1" s="1"/>
  <c r="G54" i="1"/>
  <c r="F53" i="1"/>
  <c r="E53" i="1"/>
  <c r="E43" i="1" s="1"/>
  <c r="E77" i="1" s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D43" i="1" s="1"/>
  <c r="C44" i="1"/>
  <c r="C43" i="1" s="1"/>
  <c r="B44" i="1"/>
  <c r="B43" i="1" s="1"/>
  <c r="B77" i="1" s="1"/>
  <c r="F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19" i="1" s="1"/>
  <c r="G24" i="1"/>
  <c r="G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0" i="1" s="1"/>
  <c r="G9" i="1" s="1"/>
  <c r="G11" i="1"/>
  <c r="F10" i="1"/>
  <c r="F9" i="1" s="1"/>
  <c r="F77" i="1" s="1"/>
  <c r="E10" i="1"/>
  <c r="E9" i="1" s="1"/>
  <c r="D10" i="1"/>
  <c r="D9" i="1" s="1"/>
  <c r="C10" i="1"/>
  <c r="C9" i="1" s="1"/>
  <c r="B10" i="1"/>
  <c r="B9" i="1"/>
  <c r="A5" i="1"/>
  <c r="A2" i="1"/>
  <c r="G77" i="1" l="1"/>
  <c r="C77" i="1"/>
  <c r="D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<sst xmlns="http://schemas.openxmlformats.org/spreadsheetml/2006/main" count="79" uniqueCount="49">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</sst>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o/OneDrive/Escritorio/estados%20financieros%202021/edos%20fin%202021/4o%20trim%202021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3" sqref="A3:G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31 de diciembre de 2021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144598313.78</v>
      </c>
      <c r="C9" s="21">
        <f t="shared" ref="C9:G9" si="0">SUM(C10,C19,C27,C37)</f>
        <v>10850684.849999996</v>
      </c>
      <c r="D9" s="21">
        <f t="shared" si="0"/>
        <v>155448998.63</v>
      </c>
      <c r="E9" s="21">
        <f t="shared" si="0"/>
        <v>146765905.99000001</v>
      </c>
      <c r="F9" s="21">
        <f t="shared" si="0"/>
        <v>144860294.16</v>
      </c>
      <c r="G9" s="21">
        <f t="shared" si="0"/>
        <v>8683092.6399999838</v>
      </c>
    </row>
    <row r="10" spans="1:7" ht="15" x14ac:dyDescent="0.25">
      <c r="A10" s="22" t="s">
        <v>13</v>
      </c>
      <c r="B10" s="23">
        <f>SUM(B11:B18)</f>
        <v>63100848.220000006</v>
      </c>
      <c r="C10" s="23">
        <f t="shared" ref="C10:F10" si="1">SUM(C11:C18)</f>
        <v>2075590.1899999974</v>
      </c>
      <c r="D10" s="23">
        <f t="shared" si="1"/>
        <v>65176438.410000004</v>
      </c>
      <c r="E10" s="23">
        <f t="shared" si="1"/>
        <v>62287802.620000005</v>
      </c>
      <c r="F10" s="23">
        <f t="shared" si="1"/>
        <v>61341704.49000001</v>
      </c>
      <c r="G10" s="23">
        <f>SUM(G11:G18)</f>
        <v>2888635.7899999982</v>
      </c>
    </row>
    <row r="11" spans="1:7" ht="15" x14ac:dyDescent="0.25">
      <c r="A11" s="24" t="s">
        <v>14</v>
      </c>
      <c r="B11" s="25">
        <v>7682205.75</v>
      </c>
      <c r="C11" s="25">
        <v>122367.6799999997</v>
      </c>
      <c r="D11" s="25">
        <v>7804573.4299999997</v>
      </c>
      <c r="E11" s="25">
        <v>7320099.5099999998</v>
      </c>
      <c r="F11" s="25">
        <v>7320099.5099999998</v>
      </c>
      <c r="G11" s="25">
        <f>D11-E11</f>
        <v>484473.91999999993</v>
      </c>
    </row>
    <row r="12" spans="1:7" ht="15" x14ac:dyDescent="0.25">
      <c r="A12" s="24" t="s">
        <v>15</v>
      </c>
      <c r="B12" s="25">
        <v>647139.22</v>
      </c>
      <c r="C12" s="25">
        <v>-322227.68</v>
      </c>
      <c r="D12" s="25">
        <v>324911.53999999998</v>
      </c>
      <c r="E12" s="25">
        <v>324103.25</v>
      </c>
      <c r="F12" s="25">
        <v>324103.25</v>
      </c>
      <c r="G12" s="25">
        <f t="shared" ref="G12:G18" si="2">D12-E12</f>
        <v>808.28999999997905</v>
      </c>
    </row>
    <row r="13" spans="1:7" ht="15" x14ac:dyDescent="0.25">
      <c r="A13" s="24" t="s">
        <v>16</v>
      </c>
      <c r="B13" s="25">
        <v>27796263.470000003</v>
      </c>
      <c r="C13" s="25">
        <v>4687268.0699999975</v>
      </c>
      <c r="D13" s="25">
        <v>32483531.539999999</v>
      </c>
      <c r="E13" s="25">
        <v>31465911.82</v>
      </c>
      <c r="F13" s="25">
        <v>30519813.699999999</v>
      </c>
      <c r="G13" s="25">
        <f t="shared" si="2"/>
        <v>1017619.7199999988</v>
      </c>
    </row>
    <row r="14" spans="1:7" ht="15" x14ac:dyDescent="0.25">
      <c r="A14" s="24" t="s">
        <v>17</v>
      </c>
      <c r="B14" s="25">
        <v>1963613.71</v>
      </c>
      <c r="C14" s="25">
        <v>-5517.3300000000745</v>
      </c>
      <c r="D14" s="25">
        <v>1958096.38</v>
      </c>
      <c r="E14" s="25">
        <v>1902492.63</v>
      </c>
      <c r="F14" s="25">
        <v>1902492.63</v>
      </c>
      <c r="G14" s="25">
        <f t="shared" si="2"/>
        <v>55603.75</v>
      </c>
    </row>
    <row r="15" spans="1:7" ht="15" x14ac:dyDescent="0.25">
      <c r="A15" s="24" t="s">
        <v>18</v>
      </c>
      <c r="B15" s="25">
        <v>5855798.1699999999</v>
      </c>
      <c r="C15" s="25">
        <v>-547062.5</v>
      </c>
      <c r="D15" s="25">
        <v>5308735.67</v>
      </c>
      <c r="E15" s="25">
        <v>5133672.7</v>
      </c>
      <c r="F15" s="25">
        <v>5133672.7</v>
      </c>
      <c r="G15" s="25">
        <f t="shared" si="2"/>
        <v>175062.96999999974</v>
      </c>
    </row>
    <row r="16" spans="1:7" ht="15" x14ac:dyDescent="0.25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 ht="15" x14ac:dyDescent="0.25">
      <c r="A17" s="24" t="s">
        <v>20</v>
      </c>
      <c r="B17" s="25">
        <v>8181334.21</v>
      </c>
      <c r="C17" s="25">
        <v>224464.02000000048</v>
      </c>
      <c r="D17" s="25">
        <v>8405798.2300000004</v>
      </c>
      <c r="E17" s="25">
        <v>7599335.29</v>
      </c>
      <c r="F17" s="25">
        <v>7599335.29</v>
      </c>
      <c r="G17" s="25">
        <f t="shared" si="2"/>
        <v>806462.94000000041</v>
      </c>
    </row>
    <row r="18" spans="1:7" ht="15" x14ac:dyDescent="0.25">
      <c r="A18" s="24" t="s">
        <v>21</v>
      </c>
      <c r="B18" s="25">
        <v>10974493.689999999</v>
      </c>
      <c r="C18" s="25">
        <v>-2083702.0700000005</v>
      </c>
      <c r="D18" s="25">
        <v>8890791.6199999992</v>
      </c>
      <c r="E18" s="25">
        <v>8542187.4199999999</v>
      </c>
      <c r="F18" s="25">
        <v>8542187.4100000001</v>
      </c>
      <c r="G18" s="25">
        <f t="shared" si="2"/>
        <v>348604.19999999925</v>
      </c>
    </row>
    <row r="19" spans="1:7" ht="15" x14ac:dyDescent="0.25">
      <c r="A19" s="22" t="s">
        <v>22</v>
      </c>
      <c r="B19" s="23">
        <f>SUM(B20:B26)</f>
        <v>56891240.18999999</v>
      </c>
      <c r="C19" s="23">
        <f t="shared" ref="C19:F19" si="3">SUM(C20:C26)</f>
        <v>10470360.929999998</v>
      </c>
      <c r="D19" s="23">
        <f t="shared" si="3"/>
        <v>67361601.11999999</v>
      </c>
      <c r="E19" s="23">
        <f t="shared" si="3"/>
        <v>62556812.080000006</v>
      </c>
      <c r="F19" s="23">
        <f t="shared" si="3"/>
        <v>61597298.380000003</v>
      </c>
      <c r="G19" s="23">
        <f>SUM(G20:G26)</f>
        <v>4804789.0399999851</v>
      </c>
    </row>
    <row r="20" spans="1:7" ht="15" x14ac:dyDescent="0.25">
      <c r="A20" s="24" t="s">
        <v>23</v>
      </c>
      <c r="B20" s="23">
        <v>1766001.03</v>
      </c>
      <c r="C20" s="23">
        <v>-349724.32000000007</v>
      </c>
      <c r="D20" s="23">
        <v>1416276.71</v>
      </c>
      <c r="E20" s="23">
        <v>1306659.5</v>
      </c>
      <c r="F20" s="23">
        <v>1306659.5</v>
      </c>
      <c r="G20" s="25">
        <f>D20-E20</f>
        <v>109617.20999999996</v>
      </c>
    </row>
    <row r="21" spans="1:7" ht="15" x14ac:dyDescent="0.25">
      <c r="A21" s="24" t="s">
        <v>24</v>
      </c>
      <c r="B21" s="23">
        <v>43050537.439999998</v>
      </c>
      <c r="C21" s="23">
        <v>11208038.569999997</v>
      </c>
      <c r="D21" s="23">
        <v>54258576.00999999</v>
      </c>
      <c r="E21" s="23">
        <v>52926533.020000003</v>
      </c>
      <c r="F21" s="23">
        <v>52693312.719999999</v>
      </c>
      <c r="G21" s="25">
        <f t="shared" ref="G21:G26" si="4">D21-E21</f>
        <v>1332042.9899999872</v>
      </c>
    </row>
    <row r="22" spans="1:7" ht="15" x14ac:dyDescent="0.25">
      <c r="A22" s="24" t="s">
        <v>25</v>
      </c>
      <c r="B22" s="23"/>
      <c r="C22" s="23"/>
      <c r="D22" s="23"/>
      <c r="E22" s="23"/>
      <c r="F22" s="23"/>
      <c r="G22" s="25">
        <f t="shared" si="4"/>
        <v>0</v>
      </c>
    </row>
    <row r="23" spans="1:7" ht="15" x14ac:dyDescent="0.25">
      <c r="A23" s="24" t="s">
        <v>26</v>
      </c>
      <c r="B23" s="23">
        <v>7789252.6899999995</v>
      </c>
      <c r="C23" s="23">
        <v>810575.04999999981</v>
      </c>
      <c r="D23" s="23">
        <v>8599827.7399999984</v>
      </c>
      <c r="E23" s="23">
        <v>5322658.42</v>
      </c>
      <c r="F23" s="23">
        <v>4596365.0200000005</v>
      </c>
      <c r="G23" s="25">
        <f t="shared" si="4"/>
        <v>3277169.3199999984</v>
      </c>
    </row>
    <row r="24" spans="1:7" ht="15" x14ac:dyDescent="0.25">
      <c r="A24" s="24" t="s">
        <v>27</v>
      </c>
      <c r="B24" s="23">
        <v>944563.66</v>
      </c>
      <c r="C24" s="23">
        <v>95264.38</v>
      </c>
      <c r="D24" s="23">
        <v>1039828.04</v>
      </c>
      <c r="E24" s="23">
        <v>1028167.56</v>
      </c>
      <c r="F24" s="23">
        <v>1028167.56</v>
      </c>
      <c r="G24" s="25">
        <f t="shared" si="4"/>
        <v>11660.479999999981</v>
      </c>
    </row>
    <row r="25" spans="1:7" ht="15" x14ac:dyDescent="0.25">
      <c r="A25" s="24" t="s">
        <v>28</v>
      </c>
      <c r="B25" s="23">
        <v>305048.65999999997</v>
      </c>
      <c r="C25" s="23">
        <v>-108080.29999999999</v>
      </c>
      <c r="D25" s="23">
        <v>196968.36</v>
      </c>
      <c r="E25" s="23">
        <v>189352.68</v>
      </c>
      <c r="F25" s="23">
        <v>189352.68</v>
      </c>
      <c r="G25" s="25">
        <f t="shared" si="4"/>
        <v>7615.679999999993</v>
      </c>
    </row>
    <row r="26" spans="1:7" ht="15" x14ac:dyDescent="0.25">
      <c r="A26" s="24" t="s">
        <v>29</v>
      </c>
      <c r="B26" s="23">
        <v>3035836.71</v>
      </c>
      <c r="C26" s="23">
        <v>-1185712.45</v>
      </c>
      <c r="D26" s="23">
        <v>1850124.26</v>
      </c>
      <c r="E26" s="23">
        <v>1783440.9</v>
      </c>
      <c r="F26" s="23">
        <v>1783440.9</v>
      </c>
      <c r="G26" s="25">
        <f t="shared" si="4"/>
        <v>66683.360000000102</v>
      </c>
    </row>
    <row r="27" spans="1:7" ht="15" x14ac:dyDescent="0.25">
      <c r="A27" s="22" t="s">
        <v>30</v>
      </c>
      <c r="B27" s="23">
        <f>SUM(B28:B36)</f>
        <v>4950187.3999999994</v>
      </c>
      <c r="C27" s="23">
        <f t="shared" ref="C27:F27" si="5">SUM(C28:C36)</f>
        <v>-1400211.69</v>
      </c>
      <c r="D27" s="23">
        <f t="shared" si="5"/>
        <v>3549975.71</v>
      </c>
      <c r="E27" s="23">
        <f t="shared" si="5"/>
        <v>2766411.07</v>
      </c>
      <c r="F27" s="23">
        <f t="shared" si="5"/>
        <v>2766411.07</v>
      </c>
      <c r="G27" s="23">
        <f>SUM(G28:G36)</f>
        <v>783564.6399999999</v>
      </c>
    </row>
    <row r="28" spans="1:7" ht="15" x14ac:dyDescent="0.25">
      <c r="A28" s="26" t="s">
        <v>31</v>
      </c>
      <c r="B28" s="23">
        <v>1752357.26</v>
      </c>
      <c r="C28" s="23">
        <v>-689576.27</v>
      </c>
      <c r="D28" s="23">
        <v>1062780.99</v>
      </c>
      <c r="E28" s="23">
        <v>1017159.29</v>
      </c>
      <c r="F28" s="23">
        <v>1017159.29</v>
      </c>
      <c r="G28" s="25">
        <f>D28-E28</f>
        <v>45621.699999999953</v>
      </c>
    </row>
    <row r="29" spans="1:7" ht="15" x14ac:dyDescent="0.25">
      <c r="A29" s="24" t="s">
        <v>32</v>
      </c>
      <c r="B29" s="23">
        <v>2261050.92</v>
      </c>
      <c r="C29" s="23">
        <v>-360608.44999999995</v>
      </c>
      <c r="D29" s="23">
        <v>1900442.47</v>
      </c>
      <c r="E29" s="23">
        <v>1195609.72</v>
      </c>
      <c r="F29" s="23">
        <v>1195609.72</v>
      </c>
      <c r="G29" s="25">
        <f t="shared" ref="G29:G36" si="6">D29-E29</f>
        <v>704832.75</v>
      </c>
    </row>
    <row r="30" spans="1:7" ht="15" x14ac:dyDescent="0.25">
      <c r="A30" s="24" t="s">
        <v>33</v>
      </c>
      <c r="B30" s="23"/>
      <c r="C30" s="23"/>
      <c r="D30" s="23"/>
      <c r="E30" s="23"/>
      <c r="F30" s="23"/>
      <c r="G30" s="25">
        <f t="shared" si="6"/>
        <v>0</v>
      </c>
    </row>
    <row r="31" spans="1:7" ht="15" x14ac:dyDescent="0.25">
      <c r="A31" s="24" t="s">
        <v>34</v>
      </c>
      <c r="B31" s="23"/>
      <c r="C31" s="23"/>
      <c r="D31" s="23"/>
      <c r="E31" s="23"/>
      <c r="F31" s="23"/>
      <c r="G31" s="25">
        <f t="shared" si="6"/>
        <v>0</v>
      </c>
    </row>
    <row r="32" spans="1:7" ht="15" x14ac:dyDescent="0.25">
      <c r="A32" s="24" t="s">
        <v>35</v>
      </c>
      <c r="B32" s="23"/>
      <c r="C32" s="23"/>
      <c r="D32" s="23"/>
      <c r="E32" s="23"/>
      <c r="F32" s="23"/>
      <c r="G32" s="25">
        <f t="shared" si="6"/>
        <v>0</v>
      </c>
    </row>
    <row r="33" spans="1:7" ht="15" x14ac:dyDescent="0.25">
      <c r="A33" s="24" t="s">
        <v>36</v>
      </c>
      <c r="B33" s="23"/>
      <c r="C33" s="23"/>
      <c r="D33" s="23"/>
      <c r="E33" s="23"/>
      <c r="F33" s="23"/>
      <c r="G33" s="25">
        <f t="shared" si="6"/>
        <v>0</v>
      </c>
    </row>
    <row r="34" spans="1:7" ht="15" x14ac:dyDescent="0.25">
      <c r="A34" s="24" t="s">
        <v>37</v>
      </c>
      <c r="B34" s="23">
        <v>936779.22</v>
      </c>
      <c r="C34" s="23">
        <v>-350026.97</v>
      </c>
      <c r="D34" s="23">
        <v>586752.25</v>
      </c>
      <c r="E34" s="23">
        <v>553642.06000000006</v>
      </c>
      <c r="F34" s="23">
        <v>553642.06000000006</v>
      </c>
      <c r="G34" s="25">
        <f t="shared" si="6"/>
        <v>33110.189999999944</v>
      </c>
    </row>
    <row r="35" spans="1:7" ht="15" x14ac:dyDescent="0.25">
      <c r="A35" s="24" t="s">
        <v>38</v>
      </c>
      <c r="B35" s="23"/>
      <c r="C35" s="23"/>
      <c r="D35" s="23"/>
      <c r="E35" s="23"/>
      <c r="F35" s="23"/>
      <c r="G35" s="25">
        <f t="shared" si="6"/>
        <v>0</v>
      </c>
    </row>
    <row r="36" spans="1:7" ht="15" x14ac:dyDescent="0.25">
      <c r="A36" s="24" t="s">
        <v>39</v>
      </c>
      <c r="B36" s="23"/>
      <c r="C36" s="23"/>
      <c r="D36" s="23"/>
      <c r="E36" s="23"/>
      <c r="F36" s="23"/>
      <c r="G36" s="25">
        <f t="shared" si="6"/>
        <v>0</v>
      </c>
    </row>
    <row r="37" spans="1:7" ht="30" x14ac:dyDescent="0.25">
      <c r="A37" s="27" t="s">
        <v>40</v>
      </c>
      <c r="B37" s="23">
        <f>SUM(B38:B41)</f>
        <v>19656037.969999999</v>
      </c>
      <c r="C37" s="23">
        <f t="shared" ref="C37:F37" si="7">SUM(C38:C41)</f>
        <v>-295054.58000000007</v>
      </c>
      <c r="D37" s="23">
        <f t="shared" si="7"/>
        <v>19360983.390000001</v>
      </c>
      <c r="E37" s="23">
        <f t="shared" si="7"/>
        <v>19154880.219999999</v>
      </c>
      <c r="F37" s="23">
        <f t="shared" si="7"/>
        <v>19154880.219999999</v>
      </c>
      <c r="G37" s="23">
        <f>SUM(G38:G41)</f>
        <v>206103.16999999993</v>
      </c>
    </row>
    <row r="38" spans="1:7" ht="15" x14ac:dyDescent="0.25">
      <c r="A38" s="26" t="s">
        <v>41</v>
      </c>
      <c r="B38" s="23">
        <v>10036037.970000001</v>
      </c>
      <c r="C38" s="23">
        <v>-140054.58000000007</v>
      </c>
      <c r="D38" s="23">
        <v>9895983.3900000006</v>
      </c>
      <c r="E38" s="23">
        <v>9719880.2200000007</v>
      </c>
      <c r="F38" s="23">
        <v>9719880.2200000007</v>
      </c>
      <c r="G38" s="25">
        <f>D38-E38</f>
        <v>176103.16999999993</v>
      </c>
    </row>
    <row r="39" spans="1:7" ht="30" x14ac:dyDescent="0.25">
      <c r="A39" s="26" t="s">
        <v>42</v>
      </c>
      <c r="B39" s="25">
        <v>9620000</v>
      </c>
      <c r="C39" s="25">
        <v>-155000</v>
      </c>
      <c r="D39" s="25">
        <v>9465000</v>
      </c>
      <c r="E39" s="25">
        <v>9435000</v>
      </c>
      <c r="F39" s="25">
        <v>9435000</v>
      </c>
      <c r="G39" s="25">
        <f t="shared" ref="G39:G41" si="8">D39-E39</f>
        <v>30000</v>
      </c>
    </row>
    <row r="40" spans="1:7" ht="15" x14ac:dyDescent="0.25">
      <c r="A40" s="26" t="s">
        <v>43</v>
      </c>
      <c r="B40" s="25"/>
      <c r="C40" s="25"/>
      <c r="D40" s="25"/>
      <c r="E40" s="25"/>
      <c r="F40" s="25"/>
      <c r="G40" s="25">
        <f t="shared" si="8"/>
        <v>0</v>
      </c>
    </row>
    <row r="41" spans="1:7" ht="15" x14ac:dyDescent="0.25">
      <c r="A41" s="26" t="s">
        <v>44</v>
      </c>
      <c r="B41" s="25"/>
      <c r="C41" s="25"/>
      <c r="D41" s="25"/>
      <c r="E41" s="25"/>
      <c r="F41" s="25"/>
      <c r="G41" s="25">
        <f t="shared" si="8"/>
        <v>0</v>
      </c>
    </row>
    <row r="42" spans="1:7" ht="15" x14ac:dyDescent="0.25">
      <c r="A42" s="26"/>
      <c r="B42" s="25"/>
      <c r="C42" s="25"/>
      <c r="D42" s="25"/>
      <c r="E42" s="25"/>
      <c r="F42" s="25"/>
      <c r="G42" s="25"/>
    </row>
    <row r="43" spans="1:7" ht="15" x14ac:dyDescent="0.25">
      <c r="A43" s="28" t="s">
        <v>45</v>
      </c>
      <c r="B43" s="21">
        <f>SUM(B44,B53,B61,B71)</f>
        <v>166475340.71000001</v>
      </c>
      <c r="C43" s="21">
        <f t="shared" ref="C43:G43" si="9">SUM(C44,C53,C61,C71)</f>
        <v>26559917.340000004</v>
      </c>
      <c r="D43" s="21">
        <f t="shared" si="9"/>
        <v>193035258.05000001</v>
      </c>
      <c r="E43" s="21">
        <f t="shared" si="9"/>
        <v>162118601.60999995</v>
      </c>
      <c r="F43" s="21">
        <f t="shared" si="9"/>
        <v>160308309.47</v>
      </c>
      <c r="G43" s="29">
        <f t="shared" si="9"/>
        <v>30916656.440000013</v>
      </c>
    </row>
    <row r="44" spans="1:7" ht="15" x14ac:dyDescent="0.25">
      <c r="A44" s="22" t="s">
        <v>46</v>
      </c>
      <c r="B44" s="23">
        <f>SUM(B45:B52)</f>
        <v>26971624.25</v>
      </c>
      <c r="C44" s="23">
        <f t="shared" ref="C44:G44" si="10">SUM(C45:C52)</f>
        <v>-1674640.6700000018</v>
      </c>
      <c r="D44" s="23">
        <f t="shared" si="10"/>
        <v>25296983.579999998</v>
      </c>
      <c r="E44" s="23">
        <f t="shared" si="10"/>
        <v>25296983.579999998</v>
      </c>
      <c r="F44" s="23">
        <f t="shared" si="10"/>
        <v>25296983.579999998</v>
      </c>
      <c r="G44" s="25">
        <f t="shared" si="10"/>
        <v>0</v>
      </c>
    </row>
    <row r="45" spans="1:7" ht="15" x14ac:dyDescent="0.25">
      <c r="A45" s="26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 ht="15" x14ac:dyDescent="0.25">
      <c r="A46" s="26" t="s">
        <v>15</v>
      </c>
      <c r="B46" s="25"/>
      <c r="C46" s="25"/>
      <c r="D46" s="25"/>
      <c r="E46" s="25"/>
      <c r="F46" s="25"/>
      <c r="G46" s="25">
        <f t="shared" ref="G46:G52" si="11">D46-E46</f>
        <v>0</v>
      </c>
    </row>
    <row r="47" spans="1:7" ht="15" x14ac:dyDescent="0.25">
      <c r="A47" s="26" t="s">
        <v>16</v>
      </c>
      <c r="B47" s="25"/>
      <c r="C47" s="25"/>
      <c r="D47" s="25"/>
      <c r="E47" s="25"/>
      <c r="F47" s="25"/>
      <c r="G47" s="25">
        <f t="shared" si="11"/>
        <v>0</v>
      </c>
    </row>
    <row r="48" spans="1:7" ht="15" x14ac:dyDescent="0.25">
      <c r="A48" s="26" t="s">
        <v>17</v>
      </c>
      <c r="B48" s="25"/>
      <c r="C48" s="25"/>
      <c r="D48" s="25"/>
      <c r="E48" s="25"/>
      <c r="F48" s="25"/>
      <c r="G48" s="25">
        <f t="shared" si="11"/>
        <v>0</v>
      </c>
    </row>
    <row r="49" spans="1:7" ht="15" x14ac:dyDescent="0.25">
      <c r="A49" s="26" t="s">
        <v>18</v>
      </c>
      <c r="B49" s="25"/>
      <c r="C49" s="25"/>
      <c r="D49" s="25"/>
      <c r="E49" s="25"/>
      <c r="F49" s="25"/>
      <c r="G49" s="25">
        <f t="shared" si="11"/>
        <v>0</v>
      </c>
    </row>
    <row r="50" spans="1:7" ht="15" x14ac:dyDescent="0.25">
      <c r="A50" s="26" t="s">
        <v>19</v>
      </c>
      <c r="B50" s="25"/>
      <c r="C50" s="25"/>
      <c r="D50" s="25"/>
      <c r="E50" s="25"/>
      <c r="F50" s="25"/>
      <c r="G50" s="25">
        <f t="shared" si="11"/>
        <v>0</v>
      </c>
    </row>
    <row r="51" spans="1:7" ht="15" x14ac:dyDescent="0.25">
      <c r="A51" s="26" t="s">
        <v>20</v>
      </c>
      <c r="B51" s="25">
        <v>26971624.25</v>
      </c>
      <c r="C51" s="25">
        <v>-1674640.6700000018</v>
      </c>
      <c r="D51" s="25">
        <v>25296983.579999998</v>
      </c>
      <c r="E51" s="25">
        <v>25296983.579999998</v>
      </c>
      <c r="F51" s="25">
        <v>25296983.579999998</v>
      </c>
      <c r="G51" s="25">
        <f t="shared" si="11"/>
        <v>0</v>
      </c>
    </row>
    <row r="52" spans="1:7" ht="15" x14ac:dyDescent="0.25">
      <c r="A52" s="26" t="s">
        <v>21</v>
      </c>
      <c r="B52" s="25"/>
      <c r="C52" s="25"/>
      <c r="D52" s="25"/>
      <c r="E52" s="25"/>
      <c r="F52" s="25"/>
      <c r="G52" s="25">
        <f t="shared" si="11"/>
        <v>0</v>
      </c>
    </row>
    <row r="53" spans="1:7" ht="15" x14ac:dyDescent="0.25">
      <c r="A53" s="22" t="s">
        <v>22</v>
      </c>
      <c r="B53" s="23">
        <f>SUM(B54:B60)</f>
        <v>138185578.46000001</v>
      </c>
      <c r="C53" s="23">
        <f t="shared" ref="C53:G53" si="12">SUM(C54:C60)</f>
        <v>27847096.010000005</v>
      </c>
      <c r="D53" s="23">
        <f t="shared" si="12"/>
        <v>166032674.47</v>
      </c>
      <c r="E53" s="23">
        <f t="shared" si="12"/>
        <v>135741018.02999997</v>
      </c>
      <c r="F53" s="23">
        <f t="shared" si="12"/>
        <v>133930725.89</v>
      </c>
      <c r="G53" s="23">
        <f t="shared" si="12"/>
        <v>30291656.440000013</v>
      </c>
    </row>
    <row r="54" spans="1:7" ht="15" x14ac:dyDescent="0.25">
      <c r="A54" s="26" t="s">
        <v>23</v>
      </c>
      <c r="B54" s="23">
        <v>4293430.3600000003</v>
      </c>
      <c r="C54" s="23">
        <v>3349526.0199999996</v>
      </c>
      <c r="D54" s="23">
        <v>7642956.3799999999</v>
      </c>
      <c r="E54" s="23">
        <v>6279509.0300000003</v>
      </c>
      <c r="F54" s="23">
        <v>6279509.0300000003</v>
      </c>
      <c r="G54" s="25">
        <f>D54-E54</f>
        <v>1363447.3499999996</v>
      </c>
    </row>
    <row r="55" spans="1:7" ht="15" x14ac:dyDescent="0.25">
      <c r="A55" s="26" t="s">
        <v>24</v>
      </c>
      <c r="B55" s="23">
        <v>132624575.22999999</v>
      </c>
      <c r="C55" s="23">
        <v>14415382.420000006</v>
      </c>
      <c r="D55" s="23">
        <v>147039957.65000001</v>
      </c>
      <c r="E55" s="23">
        <v>128182452.98999999</v>
      </c>
      <c r="F55" s="23">
        <v>126372160.84999999</v>
      </c>
      <c r="G55" s="25">
        <f t="shared" ref="G55:G60" si="13">D55-E55</f>
        <v>18857504.660000011</v>
      </c>
    </row>
    <row r="56" spans="1:7" ht="15" x14ac:dyDescent="0.25">
      <c r="A56" s="26" t="s">
        <v>25</v>
      </c>
      <c r="B56" s="23"/>
      <c r="C56" s="23"/>
      <c r="D56" s="23"/>
      <c r="E56" s="23"/>
      <c r="F56" s="23"/>
      <c r="G56" s="25">
        <f t="shared" si="13"/>
        <v>0</v>
      </c>
    </row>
    <row r="57" spans="1:7" ht="15" x14ac:dyDescent="0.25">
      <c r="A57" s="30" t="s">
        <v>26</v>
      </c>
      <c r="B57" s="23">
        <v>1267572.8700000001</v>
      </c>
      <c r="C57" s="23">
        <v>10082187.57</v>
      </c>
      <c r="D57" s="23">
        <v>11349760.439999999</v>
      </c>
      <c r="E57" s="23">
        <v>1279056.01</v>
      </c>
      <c r="F57" s="23">
        <v>1279056.01</v>
      </c>
      <c r="G57" s="25">
        <f t="shared" si="13"/>
        <v>10070704.43</v>
      </c>
    </row>
    <row r="58" spans="1:7" ht="15" x14ac:dyDescent="0.25">
      <c r="A58" s="26" t="s">
        <v>27</v>
      </c>
      <c r="B58" s="23"/>
      <c r="C58" s="23"/>
      <c r="D58" s="23"/>
      <c r="E58" s="23"/>
      <c r="F58" s="23"/>
      <c r="G58" s="25">
        <f t="shared" si="13"/>
        <v>0</v>
      </c>
    </row>
    <row r="59" spans="1:7" ht="15" x14ac:dyDescent="0.25">
      <c r="A59" s="26" t="s">
        <v>28</v>
      </c>
      <c r="B59" s="23"/>
      <c r="C59" s="23"/>
      <c r="D59" s="23"/>
      <c r="E59" s="23"/>
      <c r="F59" s="23"/>
      <c r="G59" s="25">
        <f t="shared" si="13"/>
        <v>0</v>
      </c>
    </row>
    <row r="60" spans="1:7" ht="15" x14ac:dyDescent="0.25">
      <c r="A60" s="26" t="s">
        <v>29</v>
      </c>
      <c r="B60" s="23"/>
      <c r="C60" s="23"/>
      <c r="D60" s="23"/>
      <c r="E60" s="23"/>
      <c r="F60" s="23"/>
      <c r="G60" s="25">
        <f t="shared" si="13"/>
        <v>0</v>
      </c>
    </row>
    <row r="61" spans="1:7" ht="15" x14ac:dyDescent="0.25">
      <c r="A61" s="22" t="s">
        <v>30</v>
      </c>
      <c r="B61" s="23">
        <f>SUM(B62:B70)</f>
        <v>1318138</v>
      </c>
      <c r="C61" s="23">
        <f t="shared" ref="C61:G61" si="14">SUM(C62:C70)</f>
        <v>387462</v>
      </c>
      <c r="D61" s="23">
        <f t="shared" si="14"/>
        <v>1705600</v>
      </c>
      <c r="E61" s="23">
        <f t="shared" si="14"/>
        <v>1080600</v>
      </c>
      <c r="F61" s="23">
        <f t="shared" si="14"/>
        <v>1080600</v>
      </c>
      <c r="G61" s="23">
        <f t="shared" si="14"/>
        <v>625000</v>
      </c>
    </row>
    <row r="62" spans="1:7" ht="15" x14ac:dyDescent="0.25">
      <c r="A62" s="26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 ht="15" x14ac:dyDescent="0.25">
      <c r="A63" s="26" t="s">
        <v>32</v>
      </c>
      <c r="B63" s="23">
        <v>1318138</v>
      </c>
      <c r="C63" s="23">
        <v>212462</v>
      </c>
      <c r="D63" s="23">
        <v>1530600</v>
      </c>
      <c r="E63" s="23">
        <v>930600</v>
      </c>
      <c r="F63" s="23">
        <v>930600</v>
      </c>
      <c r="G63" s="25">
        <f t="shared" ref="G63:G70" si="15">D63-E63</f>
        <v>600000</v>
      </c>
    </row>
    <row r="64" spans="1:7" ht="15" x14ac:dyDescent="0.25">
      <c r="A64" s="26" t="s">
        <v>33</v>
      </c>
      <c r="B64" s="23"/>
      <c r="C64" s="23"/>
      <c r="D64" s="23"/>
      <c r="E64" s="23"/>
      <c r="F64" s="23"/>
      <c r="G64" s="25">
        <f t="shared" si="15"/>
        <v>0</v>
      </c>
    </row>
    <row r="65" spans="1:8" ht="15" x14ac:dyDescent="0.25">
      <c r="A65" s="26" t="s">
        <v>34</v>
      </c>
      <c r="B65" s="23"/>
      <c r="C65" s="23"/>
      <c r="D65" s="23"/>
      <c r="E65" s="23"/>
      <c r="F65" s="23"/>
      <c r="G65" s="25">
        <f t="shared" si="15"/>
        <v>0</v>
      </c>
    </row>
    <row r="66" spans="1:8" ht="15" x14ac:dyDescent="0.25">
      <c r="A66" s="26" t="s">
        <v>35</v>
      </c>
      <c r="B66" s="23"/>
      <c r="C66" s="23"/>
      <c r="D66" s="23"/>
      <c r="E66" s="23"/>
      <c r="F66" s="23"/>
      <c r="G66" s="25">
        <f t="shared" si="15"/>
        <v>0</v>
      </c>
    </row>
    <row r="67" spans="1:8" ht="15" x14ac:dyDescent="0.25">
      <c r="A67" s="26" t="s">
        <v>36</v>
      </c>
      <c r="B67" s="23"/>
      <c r="C67" s="23"/>
      <c r="D67" s="23"/>
      <c r="E67" s="23"/>
      <c r="F67" s="23"/>
      <c r="G67" s="25">
        <f t="shared" si="15"/>
        <v>0</v>
      </c>
    </row>
    <row r="68" spans="1:8" ht="15" x14ac:dyDescent="0.25">
      <c r="A68" s="26" t="s">
        <v>37</v>
      </c>
      <c r="B68" s="23">
        <v>0</v>
      </c>
      <c r="C68" s="23">
        <v>175000</v>
      </c>
      <c r="D68" s="23">
        <v>175000</v>
      </c>
      <c r="E68" s="23">
        <v>150000</v>
      </c>
      <c r="F68" s="23">
        <v>150000</v>
      </c>
      <c r="G68" s="25">
        <f t="shared" si="15"/>
        <v>25000</v>
      </c>
    </row>
    <row r="69" spans="1:8" ht="15" x14ac:dyDescent="0.25">
      <c r="A69" s="26" t="s">
        <v>38</v>
      </c>
      <c r="B69" s="23"/>
      <c r="C69" s="23"/>
      <c r="D69" s="23"/>
      <c r="E69" s="23"/>
      <c r="F69" s="23"/>
      <c r="G69" s="25">
        <f t="shared" si="15"/>
        <v>0</v>
      </c>
    </row>
    <row r="70" spans="1:8" ht="15" x14ac:dyDescent="0.25">
      <c r="A70" s="26" t="s">
        <v>39</v>
      </c>
      <c r="B70" s="23"/>
      <c r="C70" s="23"/>
      <c r="D70" s="23"/>
      <c r="E70" s="23"/>
      <c r="F70" s="23"/>
      <c r="G70" s="25">
        <f t="shared" si="15"/>
        <v>0</v>
      </c>
    </row>
    <row r="71" spans="1:8" ht="15" x14ac:dyDescent="0.25">
      <c r="A71" s="27" t="s">
        <v>47</v>
      </c>
      <c r="B71" s="23">
        <f>SUM(B72:B75)</f>
        <v>0</v>
      </c>
      <c r="C71" s="23">
        <f t="shared" ref="C71:F71" si="16">SUM(C72:C75)</f>
        <v>0</v>
      </c>
      <c r="D71" s="23">
        <f t="shared" si="16"/>
        <v>0</v>
      </c>
      <c r="E71" s="23">
        <f t="shared" si="16"/>
        <v>0</v>
      </c>
      <c r="F71" s="23">
        <f t="shared" si="16"/>
        <v>0</v>
      </c>
      <c r="G71" s="31">
        <f>SUM(G72:G75)</f>
        <v>0</v>
      </c>
    </row>
    <row r="72" spans="1:8" ht="15" x14ac:dyDescent="0.25">
      <c r="A72" s="26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 x14ac:dyDescent="0.25">
      <c r="A73" s="26" t="s">
        <v>42</v>
      </c>
      <c r="B73" s="25"/>
      <c r="C73" s="25"/>
      <c r="D73" s="25"/>
      <c r="E73" s="25"/>
      <c r="F73" s="25"/>
      <c r="G73" s="25">
        <f t="shared" ref="G73:G75" si="17">D73-E73</f>
        <v>0</v>
      </c>
    </row>
    <row r="74" spans="1:8" ht="15" x14ac:dyDescent="0.25">
      <c r="A74" s="26" t="s">
        <v>43</v>
      </c>
      <c r="B74" s="25"/>
      <c r="C74" s="25"/>
      <c r="D74" s="25"/>
      <c r="E74" s="25"/>
      <c r="F74" s="25"/>
      <c r="G74" s="25">
        <f t="shared" si="17"/>
        <v>0</v>
      </c>
    </row>
    <row r="75" spans="1:8" ht="15" x14ac:dyDescent="0.25">
      <c r="A75" s="26" t="s">
        <v>44</v>
      </c>
      <c r="B75" s="25"/>
      <c r="C75" s="25"/>
      <c r="D75" s="25"/>
      <c r="E75" s="25"/>
      <c r="F75" s="25"/>
      <c r="G75" s="25">
        <f t="shared" si="17"/>
        <v>0</v>
      </c>
    </row>
    <row r="76" spans="1:8" ht="15" x14ac:dyDescent="0.25">
      <c r="A76" s="32"/>
      <c r="B76" s="33"/>
      <c r="C76" s="33"/>
      <c r="D76" s="33"/>
      <c r="E76" s="33"/>
      <c r="F76" s="33"/>
      <c r="G76" s="33"/>
    </row>
    <row r="77" spans="1:8" ht="15" x14ac:dyDescent="0.25">
      <c r="A77" s="28" t="s">
        <v>48</v>
      </c>
      <c r="B77" s="29">
        <f>B43+B9</f>
        <v>311073654.49000001</v>
      </c>
      <c r="C77" s="29">
        <f t="shared" ref="C77:F77" si="18">C43+C9</f>
        <v>37410602.189999998</v>
      </c>
      <c r="D77" s="29">
        <f t="shared" si="18"/>
        <v>348484256.68000001</v>
      </c>
      <c r="E77" s="29">
        <f t="shared" si="18"/>
        <v>308884507.59999996</v>
      </c>
      <c r="F77" s="29">
        <f t="shared" si="18"/>
        <v>305168603.63</v>
      </c>
      <c r="G77" s="29">
        <f>G43+G9</f>
        <v>39599749.079999998</v>
      </c>
    </row>
    <row r="78" spans="1:8" ht="15" x14ac:dyDescent="0.25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2022-03-30T18:20:28Z</dcterms:created>
  <dcterms:modified xsi:type="dcterms:W3CDTF">2022-03-30T18:21:47Z</dcterms:modified>
</cp:coreProperties>
</file>